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vocathomen/Documents/SVIT/Corona/Mietzinsreduktion/"/>
    </mc:Choice>
  </mc:AlternateContent>
  <xr:revisionPtr revIDLastSave="0" documentId="13_ncr:1_{A92D436D-E18B-DF43-9504-DC5664C95ABD}" xr6:coauthVersionLast="36" xr6:coauthVersionMax="36" xr10:uidLastSave="{00000000-0000-0000-0000-000000000000}"/>
  <bookViews>
    <workbookView xWindow="0" yWindow="460" windowWidth="25600" windowHeight="13940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D81" i="1"/>
  <c r="C83" i="1" l="1"/>
  <c r="D54" i="1"/>
  <c r="D75" i="1"/>
  <c r="D29" i="1"/>
  <c r="D24" i="1"/>
  <c r="D19" i="1"/>
  <c r="D11" i="1"/>
  <c r="D15" i="1"/>
  <c r="D44" i="1" l="1"/>
  <c r="D83" i="1" s="1"/>
</calcChain>
</file>

<file path=xl/sharedStrings.xml><?xml version="1.0" encoding="utf-8"?>
<sst xmlns="http://schemas.openxmlformats.org/spreadsheetml/2006/main" count="72" uniqueCount="63">
  <si>
    <t>Kalkulator Mietzinsreduktion</t>
  </si>
  <si>
    <t>Direkte Betroffenheit der Geschäftsfläche von der «Covid-19-Verordnung 2»</t>
  </si>
  <si>
    <t>Direkt betroffener Flächenanteil</t>
  </si>
  <si>
    <t>Beitrag des Mieters zur Schadensminderung</t>
  </si>
  <si>
    <t>Einfluss von Zusicherungen und Betriebspflichten</t>
  </si>
  <si>
    <t>Dauer der Schliessung</t>
  </si>
  <si>
    <t>Lage und Marktsituation der Fläche, Mietzins im Verhältnis zur Marktmiete</t>
  </si>
  <si>
    <t>Bisherige Dauer des Mietverhältnisses, allfällige Restlaufzeit einer festen Vertragsdauer, Vertragstreue</t>
  </si>
  <si>
    <t>Gesellschaftsform des Mieters</t>
  </si>
  <si>
    <t>direkt betroffen</t>
  </si>
  <si>
    <t>indirekt betroffen</t>
  </si>
  <si>
    <t>Abzug in %-Punkten</t>
  </si>
  <si>
    <t>Anteil Kundenverkehrsfläche (0-100%)</t>
  </si>
  <si>
    <t>Ersatzmassnahmen zur Umsatzgenerierung</t>
  </si>
  <si>
    <t>Mikrolage: gut</t>
  </si>
  <si>
    <t>Makrolage: gut</t>
  </si>
  <si>
    <t>Makrolage: mittel</t>
  </si>
  <si>
    <t>Makrolage: schlecht</t>
  </si>
  <si>
    <t>Mikrolage: mittel</t>
  </si>
  <si>
    <t>Mikrolage: schlecht</t>
  </si>
  <si>
    <t>Vermietbarkeit: gut</t>
  </si>
  <si>
    <t>Vermietbarkeit: mittel</t>
  </si>
  <si>
    <t>Vermietbarkeit: schlecht</t>
  </si>
  <si>
    <t>Verhältnis zur Marktmiete: günstig</t>
  </si>
  <si>
    <t>Verhältnis zur Marktmiete: angemessen</t>
  </si>
  <si>
    <t>Verhältnis zur Marktmiete: teuer</t>
  </si>
  <si>
    <t>Mietverhältnis &gt; 10 Jahre</t>
  </si>
  <si>
    <t>Mietverhältnis &lt; 10 Jahre</t>
  </si>
  <si>
    <t>Restlaufzeit &gt; 2 Jahre</t>
  </si>
  <si>
    <t>Restlaufzeit &lt; 2 Jahre</t>
  </si>
  <si>
    <t>Vertragstreue: gering</t>
  </si>
  <si>
    <t>Vertragstreue: mittel</t>
  </si>
  <si>
    <t>Vertragstreue: hoch</t>
  </si>
  <si>
    <t>Einzelfirmen, Personengesellschaften</t>
  </si>
  <si>
    <t>Juristische Personen</t>
  </si>
  <si>
    <t>Genossenschaft, Verein</t>
  </si>
  <si>
    <t>Kleinstunternehmen &lt; 5 Mitarbeiter</t>
  </si>
  <si>
    <t>Kleinunternehmen &lt; 20 Mitarbeiter</t>
  </si>
  <si>
    <t>Mittleres Unternehmen 21–100 Mitarbeiter</t>
  </si>
  <si>
    <t>entspannt</t>
  </si>
  <si>
    <t>sehr entspannt</t>
  </si>
  <si>
    <t>Einschätzung der finanziellen Situation des Mieters (ohne COVID-19)</t>
  </si>
  <si>
    <t xml:space="preserve"> </t>
  </si>
  <si>
    <t>effektiv</t>
  </si>
  <si>
    <t>effektive Zusicherungen</t>
  </si>
  <si>
    <t>effektive Betriebspflichten</t>
  </si>
  <si>
    <t>maximal</t>
  </si>
  <si>
    <t>Maximaler Abzug in dieser Gruppe</t>
  </si>
  <si>
    <t>andere Chrakteristika: Filiale</t>
  </si>
  <si>
    <t>andere Chrakteristika: Franchising-Nehmer</t>
  </si>
  <si>
    <t>andere Chrakteristika: weitere</t>
  </si>
  <si>
    <t>Total der Abzüge in Prozentpunkten</t>
  </si>
  <si>
    <t>Objekttyp/Grösse nach Massgabe des Mietzinses</t>
  </si>
  <si>
    <t>Mietzins 0-2000 CHF/Mt. (netto)</t>
  </si>
  <si>
    <t>Mietzins 2001-4000 CHF/Mt. (netto)</t>
  </si>
  <si>
    <t>Mietzins 4001-6000 CHF/Mt. (netto)</t>
  </si>
  <si>
    <t>Mietzins 6001-8000 CHF/Mt. (netto)</t>
  </si>
  <si>
    <t>Mietzins 8001-10'000 CHF/Mt. (netto)</t>
  </si>
  <si>
    <t>Mietzins &gt; 10'000 CHF/Mt. (netto)</t>
  </si>
  <si>
    <t>Verhandlungsgrundlage, 100% entspricht der aktuellen Nettomiete, Abzüge in Prozentpunkten</t>
  </si>
  <si>
    <t>sehr angespannt bis neutral</t>
  </si>
  <si>
    <t>bis zum 11.05.20</t>
  </si>
  <si>
    <t>über 11.05.20 hinaus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</si>
</sst>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 wrapText="1"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horizontal="right" vertical="top"/>
    </xf>
    <xf numFmtId="0" fontId="0" fillId="0" borderId="0" xfId="0" applyNumberFormat="1" applyFont="1" applyAlignment="1">
      <alignment vertical="top"/>
    </xf>
    <xf numFmtId="0" fontId="0" fillId="0" borderId="0" xfId="0" quotePrefix="1" applyNumberFormat="1" applyFont="1" applyAlignment="1">
      <alignment horizontal="right"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right" vertical="top" wrapText="1"/>
    </xf>
    <xf numFmtId="0" fontId="0" fillId="0" borderId="0" xfId="0" applyNumberFormat="1"/>
    <xf numFmtId="0" fontId="1" fillId="0" borderId="1" xfId="0" applyNumberFormat="1" applyFont="1" applyBorder="1"/>
    <xf numFmtId="0" fontId="0" fillId="0" borderId="0" xfId="0" applyNumberFormat="1" applyAlignment="1" applyProtection="1">
      <alignment vertical="top"/>
    </xf>
    <xf numFmtId="0" fontId="1" fillId="0" borderId="0" xfId="0" applyNumberFormat="1" applyFont="1" applyAlignment="1" applyProtection="1">
      <alignment horizontal="right" vertical="top" wrapText="1"/>
    </xf>
    <xf numFmtId="0" fontId="0" fillId="0" borderId="0" xfId="0" applyNumberFormat="1" applyAlignment="1" applyProtection="1">
      <alignment horizontal="right" vertical="top"/>
    </xf>
    <xf numFmtId="0" fontId="1" fillId="0" borderId="0" xfId="0" applyNumberFormat="1" applyFont="1" applyAlignment="1" applyProtection="1">
      <alignment vertical="top"/>
    </xf>
    <xf numFmtId="0" fontId="0" fillId="0" borderId="0" xfId="0" quotePrefix="1" applyNumberFormat="1" applyFont="1" applyAlignment="1" applyProtection="1">
      <alignment horizontal="right" vertical="top"/>
    </xf>
    <xf numFmtId="0" fontId="0" fillId="0" borderId="0" xfId="0" applyNumberFormat="1" applyFont="1" applyAlignment="1" applyProtection="1">
      <alignment vertical="top"/>
    </xf>
    <xf numFmtId="0" fontId="0" fillId="0" borderId="0" xfId="0" applyAlignment="1" applyProtection="1">
      <alignment vertical="top"/>
    </xf>
    <xf numFmtId="0" fontId="1" fillId="0" borderId="1" xfId="0" applyNumberFormat="1" applyFont="1" applyBorder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3"/>
  <sheetViews>
    <sheetView tabSelected="1" topLeftCell="A71" zoomScale="145" zoomScaleNormal="145" workbookViewId="0">
      <selection activeCell="D81" sqref="D81"/>
    </sheetView>
  </sheetViews>
  <sheetFormatPr baseColWidth="10" defaultColWidth="10.83203125" defaultRowHeight="16" x14ac:dyDescent="0.2"/>
  <cols>
    <col min="1" max="1" width="10.83203125" style="2"/>
    <col min="2" max="2" width="48.5" style="3" customWidth="1"/>
    <col min="3" max="3" width="10.83203125" style="15"/>
    <col min="4" max="4" width="10.83203125" style="7"/>
    <col min="5" max="16384" width="10.83203125" style="1"/>
  </cols>
  <sheetData>
    <row r="1" spans="1:5" ht="21" x14ac:dyDescent="0.2">
      <c r="A1" s="5" t="s">
        <v>0</v>
      </c>
    </row>
    <row r="2" spans="1:5" x14ac:dyDescent="0.2">
      <c r="A2" s="4" t="s">
        <v>59</v>
      </c>
    </row>
    <row r="3" spans="1:5" x14ac:dyDescent="0.2">
      <c r="A3" s="4"/>
    </row>
    <row r="4" spans="1:5" x14ac:dyDescent="0.2">
      <c r="D4" s="13"/>
      <c r="E4"/>
    </row>
    <row r="5" spans="1:5" ht="34" x14ac:dyDescent="0.2">
      <c r="A5" s="4"/>
      <c r="C5" s="16" t="s">
        <v>11</v>
      </c>
      <c r="D5" s="12" t="s">
        <v>43</v>
      </c>
      <c r="E5"/>
    </row>
    <row r="6" spans="1:5" x14ac:dyDescent="0.2">
      <c r="C6" s="17" t="s">
        <v>46</v>
      </c>
      <c r="D6" s="8"/>
      <c r="E6"/>
    </row>
    <row r="7" spans="1:5" x14ac:dyDescent="0.2">
      <c r="C7" s="17"/>
      <c r="D7" s="8"/>
      <c r="E7"/>
    </row>
    <row r="8" spans="1:5" ht="34" x14ac:dyDescent="0.2">
      <c r="A8" s="2">
        <v>1</v>
      </c>
      <c r="B8" s="3" t="s">
        <v>1</v>
      </c>
      <c r="C8" s="18"/>
      <c r="D8" s="11"/>
      <c r="E8"/>
    </row>
    <row r="9" spans="1:5" s="4" customFormat="1" ht="17" x14ac:dyDescent="0.2">
      <c r="A9" s="4">
        <v>1.1000000000000001</v>
      </c>
      <c r="B9" s="6" t="s">
        <v>9</v>
      </c>
      <c r="C9" s="19">
        <v>30</v>
      </c>
      <c r="D9" s="10"/>
      <c r="E9"/>
    </row>
    <row r="10" spans="1:5" s="4" customFormat="1" ht="17" x14ac:dyDescent="0.2">
      <c r="B10" s="6" t="s">
        <v>10</v>
      </c>
      <c r="C10" s="20">
        <v>5</v>
      </c>
      <c r="D10" s="9"/>
      <c r="E10"/>
    </row>
    <row r="11" spans="1:5" s="4" customFormat="1" x14ac:dyDescent="0.2">
      <c r="B11" s="2" t="s">
        <v>47</v>
      </c>
      <c r="C11" s="18">
        <v>30</v>
      </c>
      <c r="D11" s="11">
        <f>IF((D9+D10)&gt;30,30,SUM(D9:D10))</f>
        <v>0</v>
      </c>
      <c r="E11"/>
    </row>
    <row r="12" spans="1:5" s="4" customFormat="1" x14ac:dyDescent="0.2">
      <c r="B12" s="6"/>
      <c r="C12" s="20"/>
      <c r="D12" s="9"/>
      <c r="E12"/>
    </row>
    <row r="13" spans="1:5" ht="17" x14ac:dyDescent="0.2">
      <c r="A13" s="2">
        <v>2</v>
      </c>
      <c r="B13" s="3" t="s">
        <v>2</v>
      </c>
      <c r="C13" s="18" t="s">
        <v>42</v>
      </c>
      <c r="D13" s="11"/>
      <c r="E13"/>
    </row>
    <row r="14" spans="1:5" s="4" customFormat="1" ht="17" x14ac:dyDescent="0.2">
      <c r="A14" s="4">
        <v>2.1</v>
      </c>
      <c r="B14" s="6" t="s">
        <v>12</v>
      </c>
      <c r="C14" s="20">
        <v>10</v>
      </c>
      <c r="D14" s="9"/>
      <c r="E14"/>
    </row>
    <row r="15" spans="1:5" s="4" customFormat="1" x14ac:dyDescent="0.2">
      <c r="B15" s="2" t="s">
        <v>47</v>
      </c>
      <c r="C15" s="18">
        <v>10</v>
      </c>
      <c r="D15" s="11">
        <f>IF((D14)&gt;10,10,SUM(D14))</f>
        <v>0</v>
      </c>
      <c r="E15"/>
    </row>
    <row r="16" spans="1:5" s="4" customFormat="1" x14ac:dyDescent="0.2">
      <c r="B16" s="6"/>
      <c r="C16" s="20"/>
      <c r="D16" s="9"/>
      <c r="E16"/>
    </row>
    <row r="17" spans="1:5" ht="17" customHeight="1" x14ac:dyDescent="0.2">
      <c r="A17" s="2">
        <v>3</v>
      </c>
      <c r="B17" s="3" t="s">
        <v>3</v>
      </c>
      <c r="C17" s="21"/>
      <c r="E17"/>
    </row>
    <row r="18" spans="1:5" s="4" customFormat="1" ht="17" customHeight="1" x14ac:dyDescent="0.2">
      <c r="A18" s="4">
        <v>3.1</v>
      </c>
      <c r="B18" s="6" t="s">
        <v>13</v>
      </c>
      <c r="C18" s="20">
        <v>5</v>
      </c>
      <c r="D18" s="9"/>
      <c r="E18"/>
    </row>
    <row r="19" spans="1:5" s="4" customFormat="1" ht="17" customHeight="1" x14ac:dyDescent="0.2">
      <c r="B19" s="2" t="s">
        <v>47</v>
      </c>
      <c r="C19" s="18">
        <v>5</v>
      </c>
      <c r="D19" s="11">
        <f>IF((D18)&gt;5,5,SUM(D18))</f>
        <v>0</v>
      </c>
      <c r="E19"/>
    </row>
    <row r="20" spans="1:5" s="4" customFormat="1" x14ac:dyDescent="0.2">
      <c r="B20" s="6"/>
      <c r="C20" s="20"/>
      <c r="D20" s="9"/>
      <c r="E20"/>
    </row>
    <row r="21" spans="1:5" ht="17" x14ac:dyDescent="0.2">
      <c r="A21" s="2">
        <v>4</v>
      </c>
      <c r="B21" s="3" t="s">
        <v>4</v>
      </c>
      <c r="C21" s="21"/>
      <c r="E21"/>
    </row>
    <row r="22" spans="1:5" s="4" customFormat="1" ht="17" x14ac:dyDescent="0.2">
      <c r="A22" s="4">
        <v>4.0999999999999996</v>
      </c>
      <c r="B22" s="6" t="s">
        <v>44</v>
      </c>
      <c r="C22" s="20">
        <v>5</v>
      </c>
      <c r="D22" s="9"/>
      <c r="E22"/>
    </row>
    <row r="23" spans="1:5" s="4" customFormat="1" ht="17" x14ac:dyDescent="0.2">
      <c r="A23" s="4">
        <v>4.2</v>
      </c>
      <c r="B23" s="6" t="s">
        <v>45</v>
      </c>
      <c r="C23" s="20">
        <v>5</v>
      </c>
      <c r="D23" s="9"/>
      <c r="E23"/>
    </row>
    <row r="24" spans="1:5" s="4" customFormat="1" x14ac:dyDescent="0.2">
      <c r="B24" s="2" t="s">
        <v>47</v>
      </c>
      <c r="C24" s="18">
        <v>5</v>
      </c>
      <c r="D24" s="11">
        <f>IF((D22+D23)&gt;5,5,SUM(D22:D23))</f>
        <v>0</v>
      </c>
      <c r="E24"/>
    </row>
    <row r="25" spans="1:5" s="4" customFormat="1" x14ac:dyDescent="0.2">
      <c r="B25" s="6"/>
      <c r="C25" s="20"/>
      <c r="D25" s="9"/>
      <c r="E25"/>
    </row>
    <row r="26" spans="1:5" ht="17" x14ac:dyDescent="0.2">
      <c r="A26" s="2">
        <v>5</v>
      </c>
      <c r="B26" s="3" t="s">
        <v>5</v>
      </c>
      <c r="C26" s="21"/>
      <c r="E26"/>
    </row>
    <row r="27" spans="1:5" x14ac:dyDescent="0.2">
      <c r="A27" s="4">
        <v>5.0999999999999996</v>
      </c>
      <c r="B27" s="4" t="s">
        <v>61</v>
      </c>
      <c r="C27" s="21">
        <v>0</v>
      </c>
      <c r="E27"/>
    </row>
    <row r="28" spans="1:5" s="4" customFormat="1" ht="17" x14ac:dyDescent="0.2">
      <c r="B28" s="6" t="s">
        <v>62</v>
      </c>
      <c r="C28" s="20">
        <v>5</v>
      </c>
      <c r="D28" s="9"/>
      <c r="E28"/>
    </row>
    <row r="29" spans="1:5" s="4" customFormat="1" x14ac:dyDescent="0.2">
      <c r="B29" s="2" t="s">
        <v>47</v>
      </c>
      <c r="C29" s="18">
        <v>5</v>
      </c>
      <c r="D29" s="11">
        <f>IF((D27+D28)&gt;5,5,SUM(D27:D28))</f>
        <v>0</v>
      </c>
      <c r="E29"/>
    </row>
    <row r="30" spans="1:5" s="4" customFormat="1" x14ac:dyDescent="0.2">
      <c r="B30" s="6"/>
      <c r="C30" s="20"/>
      <c r="D30" s="9"/>
      <c r="E30"/>
    </row>
    <row r="31" spans="1:5" ht="34" x14ac:dyDescent="0.2">
      <c r="A31" s="2">
        <v>6</v>
      </c>
      <c r="B31" s="3" t="s">
        <v>6</v>
      </c>
      <c r="C31" s="21"/>
      <c r="E31"/>
    </row>
    <row r="32" spans="1:5" s="4" customFormat="1" ht="17" x14ac:dyDescent="0.2">
      <c r="A32" s="4">
        <v>6.1</v>
      </c>
      <c r="B32" s="6" t="s">
        <v>15</v>
      </c>
      <c r="C32" s="20">
        <v>0</v>
      </c>
      <c r="D32" s="9"/>
      <c r="E32"/>
    </row>
    <row r="33" spans="1:5" s="4" customFormat="1" ht="17" x14ac:dyDescent="0.2">
      <c r="B33" s="6" t="s">
        <v>16</v>
      </c>
      <c r="C33" s="20">
        <v>2.5</v>
      </c>
      <c r="D33" s="9"/>
      <c r="E33"/>
    </row>
    <row r="34" spans="1:5" s="4" customFormat="1" ht="17" x14ac:dyDescent="0.2">
      <c r="B34" s="6" t="s">
        <v>17</v>
      </c>
      <c r="C34" s="20">
        <v>5</v>
      </c>
      <c r="D34" s="9"/>
      <c r="E34"/>
    </row>
    <row r="35" spans="1:5" s="4" customFormat="1" ht="17" x14ac:dyDescent="0.2">
      <c r="A35" s="4">
        <v>6.2</v>
      </c>
      <c r="B35" s="6" t="s">
        <v>14</v>
      </c>
      <c r="C35" s="20">
        <v>0</v>
      </c>
      <c r="D35" s="9"/>
      <c r="E35"/>
    </row>
    <row r="36" spans="1:5" s="4" customFormat="1" ht="17" x14ac:dyDescent="0.2">
      <c r="B36" s="6" t="s">
        <v>18</v>
      </c>
      <c r="C36" s="20">
        <v>2.5</v>
      </c>
      <c r="D36" s="9"/>
      <c r="E36"/>
    </row>
    <row r="37" spans="1:5" s="4" customFormat="1" ht="17" x14ac:dyDescent="0.2">
      <c r="B37" s="6" t="s">
        <v>19</v>
      </c>
      <c r="C37" s="20">
        <v>5</v>
      </c>
      <c r="D37" s="9"/>
      <c r="E37"/>
    </row>
    <row r="38" spans="1:5" s="4" customFormat="1" ht="17" x14ac:dyDescent="0.2">
      <c r="A38" s="4">
        <v>6.3</v>
      </c>
      <c r="B38" s="6" t="s">
        <v>20</v>
      </c>
      <c r="C38" s="20">
        <v>0</v>
      </c>
      <c r="D38" s="9"/>
      <c r="E38"/>
    </row>
    <row r="39" spans="1:5" s="4" customFormat="1" ht="17" x14ac:dyDescent="0.2">
      <c r="B39" s="6" t="s">
        <v>21</v>
      </c>
      <c r="C39" s="20">
        <v>2.5</v>
      </c>
      <c r="D39" s="9"/>
      <c r="E39"/>
    </row>
    <row r="40" spans="1:5" s="4" customFormat="1" ht="17" x14ac:dyDescent="0.2">
      <c r="B40" s="6" t="s">
        <v>22</v>
      </c>
      <c r="C40" s="20">
        <v>5</v>
      </c>
      <c r="D40" s="9"/>
      <c r="E40"/>
    </row>
    <row r="41" spans="1:5" s="4" customFormat="1" ht="17" x14ac:dyDescent="0.2">
      <c r="A41" s="4">
        <v>6.4</v>
      </c>
      <c r="B41" s="6" t="s">
        <v>23</v>
      </c>
      <c r="C41" s="20">
        <v>0</v>
      </c>
      <c r="D41" s="9"/>
      <c r="E41"/>
    </row>
    <row r="42" spans="1:5" s="4" customFormat="1" ht="17" x14ac:dyDescent="0.2">
      <c r="B42" s="6" t="s">
        <v>24</v>
      </c>
      <c r="C42" s="20">
        <v>2.5</v>
      </c>
      <c r="D42" s="9"/>
      <c r="E42"/>
    </row>
    <row r="43" spans="1:5" s="4" customFormat="1" ht="17" x14ac:dyDescent="0.2">
      <c r="B43" s="6" t="s">
        <v>25</v>
      </c>
      <c r="C43" s="20">
        <v>5</v>
      </c>
      <c r="D43" s="9"/>
      <c r="E43"/>
    </row>
    <row r="44" spans="1:5" s="4" customFormat="1" x14ac:dyDescent="0.2">
      <c r="B44" s="2" t="s">
        <v>47</v>
      </c>
      <c r="C44" s="18">
        <v>5</v>
      </c>
      <c r="D44" s="11">
        <f>IF((D32+D33+D34+D35+D36+D37+D38+D39+D40+D41+D42+D43)&gt;5,5,SUM(D32:D43))</f>
        <v>0</v>
      </c>
      <c r="E44"/>
    </row>
    <row r="45" spans="1:5" s="4" customFormat="1" x14ac:dyDescent="0.2">
      <c r="B45" s="6"/>
      <c r="C45" s="20"/>
      <c r="D45" s="9"/>
      <c r="E45"/>
    </row>
    <row r="46" spans="1:5" ht="34" x14ac:dyDescent="0.2">
      <c r="A46" s="2">
        <v>7</v>
      </c>
      <c r="B46" s="3" t="s">
        <v>7</v>
      </c>
      <c r="C46" s="21"/>
      <c r="E46"/>
    </row>
    <row r="47" spans="1:5" s="4" customFormat="1" ht="17" x14ac:dyDescent="0.2">
      <c r="A47" s="4">
        <v>7.1</v>
      </c>
      <c r="B47" s="6" t="s">
        <v>26</v>
      </c>
      <c r="C47" s="20">
        <v>5</v>
      </c>
      <c r="D47" s="9"/>
      <c r="E47"/>
    </row>
    <row r="48" spans="1:5" s="4" customFormat="1" ht="17" x14ac:dyDescent="0.2">
      <c r="B48" s="6" t="s">
        <v>27</v>
      </c>
      <c r="C48" s="20">
        <v>0</v>
      </c>
      <c r="D48" s="9"/>
      <c r="E48"/>
    </row>
    <row r="49" spans="1:5" s="4" customFormat="1" ht="17" x14ac:dyDescent="0.2">
      <c r="A49" s="4">
        <v>7.2</v>
      </c>
      <c r="B49" s="6" t="s">
        <v>28</v>
      </c>
      <c r="C49" s="20">
        <v>2.5</v>
      </c>
      <c r="D49" s="9"/>
      <c r="E49"/>
    </row>
    <row r="50" spans="1:5" s="4" customFormat="1" ht="17" x14ac:dyDescent="0.2">
      <c r="B50" s="6" t="s">
        <v>29</v>
      </c>
      <c r="C50" s="20">
        <v>0</v>
      </c>
      <c r="D50" s="9"/>
      <c r="E50"/>
    </row>
    <row r="51" spans="1:5" s="4" customFormat="1" ht="17" x14ac:dyDescent="0.2">
      <c r="A51" s="4">
        <v>7.3</v>
      </c>
      <c r="B51" s="6" t="s">
        <v>30</v>
      </c>
      <c r="C51" s="20">
        <v>0</v>
      </c>
      <c r="D51" s="9"/>
      <c r="E51"/>
    </row>
    <row r="52" spans="1:5" s="4" customFormat="1" ht="17" x14ac:dyDescent="0.2">
      <c r="B52" s="6" t="s">
        <v>31</v>
      </c>
      <c r="C52" s="20">
        <v>0</v>
      </c>
      <c r="D52" s="9"/>
      <c r="E52"/>
    </row>
    <row r="53" spans="1:5" s="4" customFormat="1" ht="17" x14ac:dyDescent="0.2">
      <c r="B53" s="6" t="s">
        <v>32</v>
      </c>
      <c r="C53" s="20">
        <v>5</v>
      </c>
      <c r="D53" s="9"/>
      <c r="E53"/>
    </row>
    <row r="54" spans="1:5" s="4" customFormat="1" x14ac:dyDescent="0.2">
      <c r="B54" s="2" t="s">
        <v>47</v>
      </c>
      <c r="C54" s="18">
        <v>10</v>
      </c>
      <c r="D54" s="11">
        <f>IF((D47+D48+D49+D50+D51+D52+D53)&gt;10,10,SUM(D47:D53))</f>
        <v>0</v>
      </c>
      <c r="E54"/>
    </row>
    <row r="55" spans="1:5" s="4" customFormat="1" x14ac:dyDescent="0.2">
      <c r="B55" s="6"/>
      <c r="C55" s="20"/>
      <c r="D55" s="9"/>
      <c r="E55"/>
    </row>
    <row r="56" spans="1:5" ht="17" x14ac:dyDescent="0.2">
      <c r="A56" s="2">
        <v>8</v>
      </c>
      <c r="B56" s="3" t="s">
        <v>8</v>
      </c>
      <c r="C56" s="21"/>
      <c r="E56"/>
    </row>
    <row r="57" spans="1:5" s="4" customFormat="1" ht="17" x14ac:dyDescent="0.2">
      <c r="A57" s="4">
        <v>8.1</v>
      </c>
      <c r="B57" s="6" t="s">
        <v>33</v>
      </c>
      <c r="C57" s="20">
        <v>5</v>
      </c>
      <c r="D57" s="9"/>
      <c r="E57"/>
    </row>
    <row r="58" spans="1:5" s="4" customFormat="1" ht="17" x14ac:dyDescent="0.2">
      <c r="B58" s="6" t="s">
        <v>34</v>
      </c>
      <c r="C58" s="20">
        <v>0</v>
      </c>
      <c r="D58" s="9"/>
      <c r="E58"/>
    </row>
    <row r="59" spans="1:5" s="4" customFormat="1" ht="17" x14ac:dyDescent="0.2">
      <c r="B59" s="6" t="s">
        <v>35</v>
      </c>
      <c r="C59" s="20">
        <v>5</v>
      </c>
      <c r="D59" s="9"/>
      <c r="E59"/>
    </row>
    <row r="60" spans="1:5" s="4" customFormat="1" ht="17" x14ac:dyDescent="0.2">
      <c r="A60" s="4">
        <v>8.1999999999999993</v>
      </c>
      <c r="B60" s="6" t="s">
        <v>36</v>
      </c>
      <c r="C60" s="20">
        <v>5</v>
      </c>
      <c r="D60" s="9"/>
      <c r="E60"/>
    </row>
    <row r="61" spans="1:5" s="4" customFormat="1" ht="17" x14ac:dyDescent="0.2">
      <c r="B61" s="6" t="s">
        <v>37</v>
      </c>
      <c r="C61" s="20">
        <v>2.5</v>
      </c>
      <c r="D61" s="9"/>
      <c r="E61"/>
    </row>
    <row r="62" spans="1:5" s="4" customFormat="1" ht="17" x14ac:dyDescent="0.2">
      <c r="B62" s="6" t="s">
        <v>38</v>
      </c>
      <c r="C62" s="20">
        <v>0</v>
      </c>
      <c r="D62" s="9"/>
      <c r="E62"/>
    </row>
    <row r="63" spans="1:5" s="4" customFormat="1" ht="17" x14ac:dyDescent="0.2">
      <c r="A63" s="4">
        <v>8.3000000000000007</v>
      </c>
      <c r="B63" s="6" t="s">
        <v>48</v>
      </c>
      <c r="C63" s="20">
        <v>0</v>
      </c>
      <c r="D63" s="9"/>
      <c r="E63"/>
    </row>
    <row r="64" spans="1:5" s="4" customFormat="1" ht="17" x14ac:dyDescent="0.2">
      <c r="B64" s="6" t="s">
        <v>49</v>
      </c>
      <c r="C64" s="20">
        <v>2.5</v>
      </c>
      <c r="D64" s="9"/>
      <c r="E64"/>
    </row>
    <row r="65" spans="1:5" s="4" customFormat="1" ht="17" x14ac:dyDescent="0.2">
      <c r="B65" s="6" t="s">
        <v>50</v>
      </c>
      <c r="C65" s="20">
        <v>2.5</v>
      </c>
      <c r="D65" s="9"/>
      <c r="E65"/>
    </row>
    <row r="66" spans="1:5" s="4" customFormat="1" x14ac:dyDescent="0.2">
      <c r="B66" s="2" t="s">
        <v>47</v>
      </c>
      <c r="C66" s="18">
        <v>10</v>
      </c>
      <c r="D66" s="11">
        <f>IF((D57+D58+D59+D60+D61+D62+D63+D64+D65)&gt;10,10,SUM(D57:D65))</f>
        <v>0</v>
      </c>
      <c r="E66"/>
    </row>
    <row r="67" spans="1:5" s="4" customFormat="1" x14ac:dyDescent="0.2">
      <c r="B67" s="6"/>
      <c r="C67" s="20"/>
      <c r="D67" s="9"/>
      <c r="E67"/>
    </row>
    <row r="68" spans="1:5" s="4" customFormat="1" ht="17" x14ac:dyDescent="0.2">
      <c r="A68" s="2">
        <v>9</v>
      </c>
      <c r="B68" s="3" t="s">
        <v>52</v>
      </c>
      <c r="C68" s="20"/>
      <c r="D68" s="9"/>
      <c r="E68"/>
    </row>
    <row r="69" spans="1:5" ht="17" x14ac:dyDescent="0.2">
      <c r="A69" s="4">
        <v>9.1</v>
      </c>
      <c r="B69" s="6" t="s">
        <v>53</v>
      </c>
      <c r="C69" s="21">
        <v>15</v>
      </c>
      <c r="E69"/>
    </row>
    <row r="70" spans="1:5" ht="17" x14ac:dyDescent="0.2">
      <c r="B70" s="6" t="s">
        <v>54</v>
      </c>
      <c r="C70" s="21">
        <v>12</v>
      </c>
      <c r="E70"/>
    </row>
    <row r="71" spans="1:5" ht="17" x14ac:dyDescent="0.2">
      <c r="B71" s="6" t="s">
        <v>55</v>
      </c>
      <c r="C71" s="21">
        <v>10</v>
      </c>
      <c r="E71"/>
    </row>
    <row r="72" spans="1:5" ht="17" x14ac:dyDescent="0.2">
      <c r="B72" s="6" t="s">
        <v>56</v>
      </c>
      <c r="C72" s="21">
        <v>8</v>
      </c>
      <c r="E72"/>
    </row>
    <row r="73" spans="1:5" ht="17" x14ac:dyDescent="0.2">
      <c r="B73" s="6" t="s">
        <v>57</v>
      </c>
      <c r="C73" s="21">
        <v>6</v>
      </c>
      <c r="E73"/>
    </row>
    <row r="74" spans="1:5" ht="17" x14ac:dyDescent="0.2">
      <c r="B74" s="6" t="s">
        <v>58</v>
      </c>
      <c r="C74" s="21">
        <v>4</v>
      </c>
      <c r="E74"/>
    </row>
    <row r="75" spans="1:5" x14ac:dyDescent="0.2">
      <c r="B75" s="2" t="s">
        <v>47</v>
      </c>
      <c r="C75" s="18">
        <v>15</v>
      </c>
      <c r="D75" s="11">
        <f>IF((D69+D70+D71+D72+D73+D74)&gt;15,15,SUM(D69:D74))</f>
        <v>0</v>
      </c>
      <c r="E75"/>
    </row>
    <row r="76" spans="1:5" x14ac:dyDescent="0.2">
      <c r="B76" s="6"/>
      <c r="C76" s="21"/>
      <c r="E76"/>
    </row>
    <row r="77" spans="1:5" ht="34" x14ac:dyDescent="0.2">
      <c r="A77" s="2">
        <v>10</v>
      </c>
      <c r="B77" s="3" t="s">
        <v>41</v>
      </c>
      <c r="C77" s="21"/>
      <c r="E77"/>
    </row>
    <row r="78" spans="1:5" s="4" customFormat="1" ht="17" x14ac:dyDescent="0.2">
      <c r="A78" s="4">
        <v>10.1</v>
      </c>
      <c r="B78" s="6" t="s">
        <v>60</v>
      </c>
      <c r="C78" s="20">
        <v>0</v>
      </c>
      <c r="D78" s="9"/>
      <c r="E78"/>
    </row>
    <row r="79" spans="1:5" s="4" customFormat="1" ht="17" x14ac:dyDescent="0.2">
      <c r="B79" s="6" t="s">
        <v>39</v>
      </c>
      <c r="C79" s="20">
        <v>2.5</v>
      </c>
      <c r="D79" s="9"/>
      <c r="E79"/>
    </row>
    <row r="80" spans="1:5" s="4" customFormat="1" ht="17" x14ac:dyDescent="0.2">
      <c r="B80" s="6" t="s">
        <v>40</v>
      </c>
      <c r="C80" s="20">
        <v>5</v>
      </c>
      <c r="D80" s="9"/>
      <c r="E80"/>
    </row>
    <row r="81" spans="2:5" s="4" customFormat="1" x14ac:dyDescent="0.2">
      <c r="B81" s="2" t="s">
        <v>47</v>
      </c>
      <c r="C81" s="18">
        <v>5</v>
      </c>
      <c r="D81" s="11">
        <f>IF((D78+D79+D80)&gt;5,5,SUM(D78:D80))</f>
        <v>0</v>
      </c>
      <c r="E81"/>
    </row>
    <row r="82" spans="2:5" s="4" customFormat="1" ht="17" thickBot="1" x14ac:dyDescent="0.25">
      <c r="B82" s="6"/>
      <c r="C82" s="20"/>
      <c r="D82" s="13"/>
      <c r="E82"/>
    </row>
    <row r="83" spans="2:5" s="4" customFormat="1" ht="18" thickBot="1" x14ac:dyDescent="0.25">
      <c r="B83" s="3" t="s">
        <v>51</v>
      </c>
      <c r="C83" s="22">
        <f>C11+C15+C19+C24+C29+C44+C66+C75+C54+C81</f>
        <v>100</v>
      </c>
      <c r="D83" s="14">
        <f>D11+D15+D19+D24+D29+D44+D66+D75+D54+D81</f>
        <v>0</v>
      </c>
      <c r="E8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SVIT Schweiz</dc:creator>
  <cp:lastModifiedBy>SVIT Schweiz</cp:lastModifiedBy>
  <dcterms:created xsi:type="dcterms:W3CDTF">2020-04-16T09:38:58Z</dcterms:created>
  <dcterms:modified xsi:type="dcterms:W3CDTF">2020-05-08T13:39:52Z</dcterms:modified>
</cp:coreProperties>
</file>